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4915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66" i="1" l="1"/>
  <c r="M66" i="1"/>
  <c r="L66" i="1"/>
  <c r="K66" i="1"/>
  <c r="R66" i="1"/>
  <c r="Q66" i="1"/>
  <c r="P66" i="1"/>
  <c r="O66" i="1"/>
  <c r="F12" i="1"/>
  <c r="C56" i="1"/>
  <c r="D56" i="1"/>
  <c r="E56" i="1"/>
  <c r="G56" i="1"/>
  <c r="H56" i="1"/>
  <c r="I56" i="1"/>
  <c r="B56" i="1"/>
  <c r="C53" i="1"/>
  <c r="D53" i="1"/>
  <c r="E53" i="1"/>
  <c r="F53" i="1"/>
  <c r="B55" i="1" s="1"/>
  <c r="G53" i="1"/>
  <c r="H53" i="1"/>
  <c r="I53" i="1"/>
  <c r="B53" i="1"/>
  <c r="N53" i="1"/>
  <c r="M53" i="1"/>
  <c r="L53" i="1"/>
  <c r="K53" i="1"/>
  <c r="R53" i="1"/>
  <c r="Q53" i="1"/>
  <c r="P53" i="1"/>
  <c r="O53" i="1"/>
  <c r="W40" i="1"/>
  <c r="V40" i="1"/>
  <c r="U40" i="1"/>
  <c r="T40" i="1"/>
  <c r="AA40" i="1"/>
  <c r="Z40" i="1"/>
  <c r="Y40" i="1"/>
  <c r="X40" i="1"/>
  <c r="L12" i="1"/>
  <c r="M12" i="1"/>
  <c r="N12" i="1"/>
  <c r="O12" i="1"/>
  <c r="P12" i="1"/>
  <c r="Q12" i="1"/>
  <c r="R12" i="1"/>
  <c r="K12" i="1"/>
  <c r="K40" i="1"/>
  <c r="P40" i="1"/>
  <c r="Q40" i="1"/>
  <c r="R40" i="1"/>
  <c r="L40" i="1"/>
  <c r="M40" i="1"/>
  <c r="N40" i="1"/>
  <c r="O40" i="1"/>
  <c r="L26" i="1"/>
  <c r="M26" i="1"/>
  <c r="N26" i="1"/>
  <c r="O26" i="1"/>
  <c r="P26" i="1"/>
  <c r="Q26" i="1"/>
  <c r="R26" i="1"/>
  <c r="K26" i="1"/>
  <c r="C26" i="1"/>
  <c r="D26" i="1"/>
  <c r="E26" i="1"/>
  <c r="F26" i="1"/>
  <c r="G26" i="1"/>
  <c r="H26" i="1"/>
  <c r="I26" i="1"/>
  <c r="B26" i="1"/>
  <c r="C40" i="1"/>
  <c r="D40" i="1"/>
  <c r="E40" i="1"/>
  <c r="F40" i="1"/>
  <c r="G40" i="1"/>
  <c r="H40" i="1"/>
  <c r="I40" i="1"/>
  <c r="B40" i="1"/>
  <c r="C12" i="1"/>
  <c r="D12" i="1"/>
  <c r="E12" i="1"/>
  <c r="G12" i="1"/>
  <c r="H12" i="1"/>
  <c r="I12" i="1"/>
  <c r="B12" i="1"/>
  <c r="F56" i="1" l="1"/>
  <c r="A26" i="1"/>
  <c r="A12" i="1"/>
  <c r="C27" i="1"/>
  <c r="D27" i="1"/>
  <c r="E27" i="1"/>
  <c r="F27" i="1"/>
  <c r="G27" i="1"/>
  <c r="H27" i="1"/>
  <c r="I27" i="1"/>
  <c r="B27" i="1"/>
  <c r="C41" i="1"/>
  <c r="D41" i="1"/>
  <c r="E41" i="1"/>
  <c r="F41" i="1"/>
  <c r="G41" i="1"/>
  <c r="H41" i="1"/>
  <c r="I41" i="1"/>
  <c r="B41" i="1"/>
  <c r="C13" i="1"/>
  <c r="D13" i="1"/>
  <c r="E13" i="1"/>
  <c r="F13" i="1"/>
  <c r="G13" i="1"/>
  <c r="H13" i="1"/>
  <c r="I13" i="1"/>
  <c r="B13" i="1"/>
</calcChain>
</file>

<file path=xl/sharedStrings.xml><?xml version="1.0" encoding="utf-8"?>
<sst xmlns="http://schemas.openxmlformats.org/spreadsheetml/2006/main" count="17" uniqueCount="13">
  <si>
    <t>top-right</t>
  </si>
  <si>
    <t>right-up</t>
  </si>
  <si>
    <t>right-down</t>
  </si>
  <si>
    <t>down-right</t>
  </si>
  <si>
    <t>down-left</t>
  </si>
  <si>
    <t>left-down</t>
  </si>
  <si>
    <t>left-up</t>
  </si>
  <si>
    <t>top-left</t>
  </si>
  <si>
    <t>Sensor Limit</t>
  </si>
  <si>
    <t>Max Restoration</t>
  </si>
  <si>
    <t>Min Restoration</t>
  </si>
  <si>
    <t>MEAN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</si>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</sst>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Explanatory Text" xfId="1" builtinId="5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74837579842921"/>
          <c:y val="3.1186043265314472E-2"/>
          <c:w val="0.65239815780443433"/>
          <c:h val="0.8869740718139687"/>
        </c:manualLayout>
      </c:layout>
      <c:lineChart>
        <c:grouping val="standard"/>
        <c:varyColors val="0"/>
        <c:ser>
          <c:idx val="0"/>
          <c:order val="0"/>
          <c:tx>
            <c:strRef>
              <c:f>Sheet1!$A$12</c:f>
              <c:strCache>
                <c:ptCount val="1"/>
                <c:pt idx="0">
                  <c:v>Sensor Limit</c:v>
                </c:pt>
              </c:strCache>
            </c:strRef>
          </c:tx>
          <c:errBars>
            <c:errDir val="y"/>
            <c:errBarType val="both"/>
            <c:errValType val="stdErr"/>
            <c:noEndCap val="0"/>
          </c:errBars>
          <c:val>
            <c:numRef>
              <c:f>Sheet1!$B$12:$I$12</c:f>
              <c:numCache>
                <c:formatCode>General</c:formatCode>
                <c:ptCount val="8"/>
                <c:pt idx="0">
                  <c:v>2.3611111111111097E-2</c:v>
                </c:pt>
                <c:pt idx="1">
                  <c:v>3.1888888888888883E-2</c:v>
                </c:pt>
                <c:pt idx="2">
                  <c:v>4.7944444444444449E-2</c:v>
                </c:pt>
                <c:pt idx="3">
                  <c:v>3.4499999999999996E-2</c:v>
                </c:pt>
                <c:pt idx="4">
                  <c:v>3.4388888888888892E-2</c:v>
                </c:pt>
                <c:pt idx="5">
                  <c:v>2.8944444444444439E-2</c:v>
                </c:pt>
                <c:pt idx="6">
                  <c:v>2.7222222222222231E-2</c:v>
                </c:pt>
                <c:pt idx="7">
                  <c:v>1.6055555555555559E-2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Sheet1!$A$15</c:f>
              <c:strCache>
                <c:ptCount val="1"/>
                <c:pt idx="0">
                  <c:v>Max Restoration</c:v>
                </c:pt>
              </c:strCache>
            </c:strRef>
          </c:tx>
          <c:errBars>
            <c:errDir val="y"/>
            <c:errBarType val="both"/>
            <c:errValType val="stdErr"/>
            <c:noEndCap val="0"/>
          </c:errBars>
          <c:val>
            <c:numRef>
              <c:f>Sheet1!$K$26:$R$26</c:f>
              <c:numCache>
                <c:formatCode>General</c:formatCode>
                <c:ptCount val="8"/>
                <c:pt idx="0">
                  <c:v>1.6500000000000015E-2</c:v>
                </c:pt>
                <c:pt idx="1">
                  <c:v>2.2049999999999986E-2</c:v>
                </c:pt>
                <c:pt idx="2">
                  <c:v>3.3399999999999999E-2</c:v>
                </c:pt>
                <c:pt idx="3">
                  <c:v>3.1350000000000003E-2</c:v>
                </c:pt>
                <c:pt idx="4">
                  <c:v>2.7150000000000007E-2</c:v>
                </c:pt>
                <c:pt idx="5">
                  <c:v>2.6349999999999998E-2</c:v>
                </c:pt>
                <c:pt idx="6">
                  <c:v>2.1199999999999997E-2</c:v>
                </c:pt>
                <c:pt idx="7">
                  <c:v>5.2999999999999992E-3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Sheet1!$A$29</c:f>
              <c:strCache>
                <c:ptCount val="1"/>
                <c:pt idx="0">
                  <c:v>Min Restoration</c:v>
                </c:pt>
              </c:strCache>
            </c:strRef>
          </c:tx>
          <c:errBars>
            <c:errDir val="y"/>
            <c:errBarType val="both"/>
            <c:errValType val="stdErr"/>
            <c:noEndCap val="0"/>
          </c:errBars>
          <c:val>
            <c:numRef>
              <c:f>Sheet1!$B$40:$I$40</c:f>
              <c:numCache>
                <c:formatCode>General</c:formatCode>
                <c:ptCount val="8"/>
                <c:pt idx="0">
                  <c:v>8.4500000000000131E-3</c:v>
                </c:pt>
                <c:pt idx="1">
                  <c:v>5.2999999999999992E-3</c:v>
                </c:pt>
                <c:pt idx="2">
                  <c:v>1.6750000000000001E-2</c:v>
                </c:pt>
                <c:pt idx="3">
                  <c:v>1.9949999999999982E-2</c:v>
                </c:pt>
                <c:pt idx="4">
                  <c:v>2.1249999999999991E-2</c:v>
                </c:pt>
                <c:pt idx="5">
                  <c:v>1.4350000000000002E-2</c:v>
                </c:pt>
                <c:pt idx="6">
                  <c:v>3.7000000000000088E-3</c:v>
                </c:pt>
                <c:pt idx="7">
                  <c:v>8.0000000000000904E-4</c:v>
                </c:pt>
              </c:numCache>
            </c:numRef>
          </c:val>
          <c:smooth val="0"/>
        </c:ser>
        <c:ser>
          <c:idx val="3"/>
          <c:order val="3"/>
          <c:tx>
            <c:v>Min2</c:v>
          </c:tx>
          <c:val>
            <c:numRef>
              <c:f>Sheet1!$K$53:$R$53</c:f>
              <c:numCache>
                <c:formatCode>General</c:formatCode>
                <c:ptCount val="8"/>
                <c:pt idx="0">
                  <c:v>6.8750000000000006E-2</c:v>
                </c:pt>
                <c:pt idx="1">
                  <c:v>7.5649999999999995E-2</c:v>
                </c:pt>
                <c:pt idx="2">
                  <c:v>8.6299999999999988E-2</c:v>
                </c:pt>
                <c:pt idx="3">
                  <c:v>8.9199999999999988E-2</c:v>
                </c:pt>
                <c:pt idx="4">
                  <c:v>8.1549999999999984E-2</c:v>
                </c:pt>
                <c:pt idx="5">
                  <c:v>8.4699999999999998E-2</c:v>
                </c:pt>
                <c:pt idx="6">
                  <c:v>7.3249999999999996E-2</c:v>
                </c:pt>
                <c:pt idx="7">
                  <c:v>7.0050000000000015E-2</c:v>
                </c:pt>
              </c:numCache>
            </c:numRef>
          </c:val>
          <c:smooth val="0"/>
        </c:ser>
        <c:ser>
          <c:idx val="4"/>
          <c:order val="4"/>
          <c:tx>
            <c:v>Sensor Ideal</c:v>
          </c:tx>
          <c:val>
            <c:numRef>
              <c:f>Sheet1!$K$26:$R$26</c:f>
              <c:numCache>
                <c:formatCode>General</c:formatCode>
                <c:ptCount val="8"/>
                <c:pt idx="0">
                  <c:v>1.6500000000000015E-2</c:v>
                </c:pt>
                <c:pt idx="1">
                  <c:v>2.2049999999999986E-2</c:v>
                </c:pt>
                <c:pt idx="2">
                  <c:v>3.3399999999999999E-2</c:v>
                </c:pt>
                <c:pt idx="3">
                  <c:v>3.1350000000000003E-2</c:v>
                </c:pt>
                <c:pt idx="4">
                  <c:v>2.7150000000000007E-2</c:v>
                </c:pt>
                <c:pt idx="5">
                  <c:v>2.6349999999999998E-2</c:v>
                </c:pt>
                <c:pt idx="6">
                  <c:v>2.1199999999999997E-2</c:v>
                </c:pt>
                <c:pt idx="7">
                  <c:v>5.2999999999999992E-3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901312"/>
        <c:axId val="105508800"/>
      </c:lineChart>
      <c:catAx>
        <c:axId val="10990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508800"/>
        <c:crosses val="autoZero"/>
        <c:auto val="1"/>
        <c:lblAlgn val="ctr"/>
        <c:lblOffset val="100"/>
        <c:noMultiLvlLbl val="0"/>
      </c:catAx>
      <c:valAx>
        <c:axId val="105508800"/>
        <c:scaling>
          <c:orientation val="minMax"/>
          <c:max val="9.0000000000000024E-2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Inches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901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Sensor Limit</c:v>
          </c:tx>
          <c:errBars>
            <c:errDir val="y"/>
            <c:errBarType val="both"/>
            <c:errValType val="stdErr"/>
            <c:noEndCap val="0"/>
          </c:errBars>
          <c:val>
            <c:numRef>
              <c:f>Sheet1!$K$12:$R$12</c:f>
              <c:numCache>
                <c:formatCode>General</c:formatCode>
                <c:ptCount val="8"/>
                <c:pt idx="0">
                  <c:v>5.5611111111111104E-2</c:v>
                </c:pt>
                <c:pt idx="1">
                  <c:v>6.1055555555555557E-2</c:v>
                </c:pt>
                <c:pt idx="2">
                  <c:v>6.2777777777777766E-2</c:v>
                </c:pt>
                <c:pt idx="3">
                  <c:v>7.3944444444444438E-2</c:v>
                </c:pt>
                <c:pt idx="4">
                  <c:v>6.63888888888889E-2</c:v>
                </c:pt>
                <c:pt idx="5">
                  <c:v>5.8111111111111113E-2</c:v>
                </c:pt>
                <c:pt idx="6">
                  <c:v>4.2055555555555547E-2</c:v>
                </c:pt>
                <c:pt idx="7">
                  <c:v>5.5500000000000001E-2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Sheet1!$A$15</c:f>
              <c:strCache>
                <c:ptCount val="1"/>
                <c:pt idx="0">
                  <c:v>Max Restoration</c:v>
                </c:pt>
              </c:strCache>
            </c:strRef>
          </c:tx>
          <c:errBars>
            <c:errDir val="y"/>
            <c:errBarType val="both"/>
            <c:errValType val="stdErr"/>
            <c:noEndCap val="0"/>
          </c:errBars>
          <c:val>
            <c:numRef>
              <c:f>Sheet1!$T$40:$AA$40</c:f>
              <c:numCache>
                <c:formatCode>General</c:formatCode>
                <c:ptCount val="8"/>
                <c:pt idx="0">
                  <c:v>0.10650000000000001</c:v>
                </c:pt>
                <c:pt idx="1">
                  <c:v>0.11204999999999998</c:v>
                </c:pt>
                <c:pt idx="2">
                  <c:v>0.1234</c:v>
                </c:pt>
                <c:pt idx="3">
                  <c:v>0.12135</c:v>
                </c:pt>
                <c:pt idx="4">
                  <c:v>0.11715</c:v>
                </c:pt>
                <c:pt idx="5">
                  <c:v>0.11635</c:v>
                </c:pt>
                <c:pt idx="6">
                  <c:v>0.11119999999999999</c:v>
                </c:pt>
                <c:pt idx="7">
                  <c:v>9.5299999999999996E-2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Sheet1!$A$29</c:f>
              <c:strCache>
                <c:ptCount val="1"/>
                <c:pt idx="0">
                  <c:v>Min Restoration</c:v>
                </c:pt>
              </c:strCache>
            </c:strRef>
          </c:tx>
          <c:errBars>
            <c:errDir val="y"/>
            <c:errBarType val="both"/>
            <c:errValType val="stdErr"/>
            <c:noEndCap val="0"/>
          </c:errBars>
          <c:val>
            <c:numRef>
              <c:f>Sheet1!$K$53:$R$53</c:f>
              <c:numCache>
                <c:formatCode>General</c:formatCode>
                <c:ptCount val="8"/>
                <c:pt idx="0">
                  <c:v>6.8750000000000006E-2</c:v>
                </c:pt>
                <c:pt idx="1">
                  <c:v>7.5649999999999995E-2</c:v>
                </c:pt>
                <c:pt idx="2">
                  <c:v>8.6299999999999988E-2</c:v>
                </c:pt>
                <c:pt idx="3">
                  <c:v>8.9199999999999988E-2</c:v>
                </c:pt>
                <c:pt idx="4">
                  <c:v>8.1549999999999984E-2</c:v>
                </c:pt>
                <c:pt idx="5">
                  <c:v>8.4699999999999998E-2</c:v>
                </c:pt>
                <c:pt idx="6">
                  <c:v>7.3249999999999996E-2</c:v>
                </c:pt>
                <c:pt idx="7">
                  <c:v>7.0050000000000015E-2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923840"/>
        <c:axId val="105511104"/>
      </c:lineChart>
      <c:catAx>
        <c:axId val="109923840"/>
        <c:scaling>
          <c:orientation val="minMax"/>
        </c:scaling>
        <c:delete val="0"/>
        <c:axPos val="b"/>
        <c:majorTickMark val="out"/>
        <c:minorTickMark val="none"/>
        <c:tickLblPos val="nextTo"/>
        <c:crossAx val="105511104"/>
        <c:crosses val="autoZero"/>
        <c:auto val="1"/>
        <c:lblAlgn val="ctr"/>
        <c:lblOffset val="100"/>
        <c:noMultiLvlLbl val="0"/>
      </c:catAx>
      <c:valAx>
        <c:axId val="105511104"/>
        <c:scaling>
          <c:orientation val="minMax"/>
          <c:max val="0.13"/>
          <c:min val="4.0000000000000008E-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923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161925</xdr:colOff>
      <xdr:row>0</xdr:row>
      <xdr:rowOff>48304</xdr:rowOff>
    </xdr:from>
    <xdr:to>
      <xdr:col>38</xdr:col>
      <xdr:colOff>292553</xdr:colOff>
      <xdr:row>31</xdr:row>
      <xdr:rowOff>110217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580006</xdr:colOff>
      <xdr:row>0</xdr:row>
      <xdr:rowOff>44222</xdr:rowOff>
    </xdr:from>
    <xdr:to>
      <xdr:col>27</xdr:col>
      <xdr:colOff>593611</xdr:colOff>
      <xdr:row>31</xdr:row>
      <xdr:rowOff>71436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abSelected="1" topLeftCell="Q1" zoomScale="70" zoomScaleNormal="70" workbookViewId="0">
      <selection activeCell="K56" sqref="K56:N66"/>
    </sheetView>
  </sheetViews>
  <sheetFormatPr defaultRowHeight="15" x14ac:dyDescent="0.25"/>
  <cols>
    <col min="1" max="1" width="15.5703125" bestFit="1" customWidth="1"/>
    <col min="4" max="4" width="10.85546875" bestFit="1" customWidth="1"/>
    <col min="5" max="5" width="11.5703125" bestFit="1" customWidth="1"/>
    <col min="11" max="11" width="11.42578125" bestFit="1" customWidth="1"/>
  </cols>
  <sheetData>
    <row r="1" spans="1:1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8" x14ac:dyDescent="0.25">
      <c r="A2" t="s">
        <v>8</v>
      </c>
      <c r="B2">
        <v>6.7500000000000004E-2</v>
      </c>
      <c r="C2">
        <v>0.06</v>
      </c>
      <c r="D2">
        <v>3.7499999999999999E-2</v>
      </c>
      <c r="E2">
        <v>5.7000000000000002E-2</v>
      </c>
      <c r="F2">
        <v>5.6000000000000001E-2</v>
      </c>
      <c r="G2">
        <v>6.3500000000000001E-2</v>
      </c>
      <c r="H2">
        <v>6.5000000000000002E-2</v>
      </c>
      <c r="I2">
        <v>8.2000000000000003E-2</v>
      </c>
      <c r="K2">
        <v>5.6000000000000001E-2</v>
      </c>
      <c r="L2">
        <v>6.3500000000000001E-2</v>
      </c>
      <c r="M2">
        <v>6.5000000000000002E-2</v>
      </c>
      <c r="N2">
        <v>8.2000000000000003E-2</v>
      </c>
      <c r="O2">
        <v>6.7500000000000004E-2</v>
      </c>
      <c r="P2">
        <v>0.06</v>
      </c>
      <c r="Q2">
        <v>3.7499999999999999E-2</v>
      </c>
      <c r="R2">
        <v>5.7000000000000002E-2</v>
      </c>
    </row>
    <row r="3" spans="1:18" x14ac:dyDescent="0.25">
      <c r="B3">
        <v>6.7500000000000004E-2</v>
      </c>
      <c r="C3">
        <v>6.2E-2</v>
      </c>
      <c r="D3">
        <v>3.9E-2</v>
      </c>
      <c r="E3">
        <v>5.6500000000000002E-2</v>
      </c>
      <c r="F3">
        <v>5.7000000000000002E-2</v>
      </c>
      <c r="G3">
        <v>6.6000000000000003E-2</v>
      </c>
      <c r="H3">
        <v>6.7500000000000004E-2</v>
      </c>
      <c r="I3">
        <v>7.4999999999999997E-2</v>
      </c>
      <c r="K3">
        <v>5.7000000000000002E-2</v>
      </c>
      <c r="L3">
        <v>6.6000000000000003E-2</v>
      </c>
      <c r="M3">
        <v>6.7500000000000004E-2</v>
      </c>
      <c r="N3">
        <v>7.4999999999999997E-2</v>
      </c>
      <c r="O3">
        <v>6.7500000000000004E-2</v>
      </c>
      <c r="P3">
        <v>6.2E-2</v>
      </c>
      <c r="Q3">
        <v>3.9E-2</v>
      </c>
      <c r="R3">
        <v>5.6500000000000002E-2</v>
      </c>
    </row>
    <row r="4" spans="1:18" x14ac:dyDescent="0.25">
      <c r="B4">
        <v>6.7000000000000004E-2</v>
      </c>
      <c r="C4">
        <v>5.9499999999999997E-2</v>
      </c>
      <c r="D4">
        <v>3.2500000000000001E-2</v>
      </c>
      <c r="E4">
        <v>5.3999999999999999E-2</v>
      </c>
      <c r="F4">
        <v>6.0999999999999999E-2</v>
      </c>
      <c r="G4">
        <v>6.6500000000000004E-2</v>
      </c>
      <c r="H4">
        <v>6.9500000000000006E-2</v>
      </c>
      <c r="I4">
        <v>8.4500000000000006E-2</v>
      </c>
      <c r="K4">
        <v>6.0999999999999999E-2</v>
      </c>
      <c r="L4">
        <v>6.6500000000000004E-2</v>
      </c>
      <c r="M4">
        <v>6.9500000000000006E-2</v>
      </c>
      <c r="N4">
        <v>8.4500000000000006E-2</v>
      </c>
      <c r="O4">
        <v>6.7000000000000004E-2</v>
      </c>
      <c r="P4">
        <v>5.9499999999999997E-2</v>
      </c>
      <c r="Q4">
        <v>3.2500000000000001E-2</v>
      </c>
      <c r="R4">
        <v>5.3999999999999999E-2</v>
      </c>
    </row>
    <row r="5" spans="1:18" x14ac:dyDescent="0.25">
      <c r="B5">
        <v>6.9000000000000006E-2</v>
      </c>
      <c r="C5">
        <v>6.2E-2</v>
      </c>
      <c r="D5">
        <v>3.6499999999999998E-2</v>
      </c>
      <c r="E5">
        <v>5.8500000000000003E-2</v>
      </c>
      <c r="F5">
        <v>6.0999999999999999E-2</v>
      </c>
      <c r="G5">
        <v>6.3500000000000001E-2</v>
      </c>
      <c r="H5">
        <v>5.9499999999999997E-2</v>
      </c>
      <c r="I5">
        <v>7.4499999999999997E-2</v>
      </c>
      <c r="K5">
        <v>6.0999999999999999E-2</v>
      </c>
      <c r="L5">
        <v>6.3500000000000001E-2</v>
      </c>
      <c r="M5">
        <v>5.9499999999999997E-2</v>
      </c>
      <c r="N5">
        <v>7.4499999999999997E-2</v>
      </c>
      <c r="O5">
        <v>6.9000000000000006E-2</v>
      </c>
      <c r="P5">
        <v>6.2E-2</v>
      </c>
      <c r="Q5">
        <v>3.6499999999999998E-2</v>
      </c>
      <c r="R5">
        <v>5.8500000000000003E-2</v>
      </c>
    </row>
    <row r="6" spans="1:18" x14ac:dyDescent="0.25">
      <c r="B6">
        <v>6.5000000000000002E-2</v>
      </c>
      <c r="C6">
        <v>6.3500000000000001E-2</v>
      </c>
      <c r="D6">
        <v>3.5499999999999997E-2</v>
      </c>
      <c r="E6">
        <v>5.7000000000000002E-2</v>
      </c>
      <c r="F6">
        <v>5.5E-2</v>
      </c>
      <c r="G6">
        <v>5.8000000000000003E-2</v>
      </c>
      <c r="H6">
        <v>6.2E-2</v>
      </c>
      <c r="I6">
        <v>7.85E-2</v>
      </c>
      <c r="K6">
        <v>5.5E-2</v>
      </c>
      <c r="L6">
        <v>5.8000000000000003E-2</v>
      </c>
      <c r="M6">
        <v>6.2E-2</v>
      </c>
      <c r="N6">
        <v>7.85E-2</v>
      </c>
      <c r="O6">
        <v>6.5000000000000002E-2</v>
      </c>
      <c r="P6">
        <v>6.3500000000000001E-2</v>
      </c>
      <c r="Q6">
        <v>3.5499999999999997E-2</v>
      </c>
      <c r="R6">
        <v>5.7000000000000002E-2</v>
      </c>
    </row>
    <row r="7" spans="1:18" x14ac:dyDescent="0.25">
      <c r="B7">
        <v>6.3E-2</v>
      </c>
      <c r="C7">
        <v>5.7000000000000002E-2</v>
      </c>
      <c r="D7">
        <v>5.3499999999999999E-2</v>
      </c>
      <c r="E7">
        <v>5.3999999999999999E-2</v>
      </c>
      <c r="F7">
        <v>5.1499999999999997E-2</v>
      </c>
      <c r="G7">
        <v>6.1499999999999999E-2</v>
      </c>
      <c r="H7">
        <v>6.3500000000000001E-2</v>
      </c>
      <c r="I7">
        <v>7.0499999999999993E-2</v>
      </c>
      <c r="K7">
        <v>5.1499999999999997E-2</v>
      </c>
      <c r="L7">
        <v>6.1499999999999999E-2</v>
      </c>
      <c r="M7">
        <v>6.3500000000000001E-2</v>
      </c>
      <c r="N7">
        <v>7.0499999999999993E-2</v>
      </c>
      <c r="O7">
        <v>6.3E-2</v>
      </c>
      <c r="P7">
        <v>5.7000000000000002E-2</v>
      </c>
      <c r="Q7">
        <v>5.3499999999999999E-2</v>
      </c>
      <c r="R7">
        <v>5.3999999999999999E-2</v>
      </c>
    </row>
    <row r="8" spans="1:18" x14ac:dyDescent="0.25">
      <c r="B8">
        <v>6.8000000000000005E-2</v>
      </c>
      <c r="C8">
        <v>5.3499999999999999E-2</v>
      </c>
      <c r="D8">
        <v>4.65E-2</v>
      </c>
      <c r="E8">
        <v>5.5500000000000001E-2</v>
      </c>
      <c r="F8">
        <v>4.8500000000000001E-2</v>
      </c>
      <c r="G8">
        <v>5.6500000000000002E-2</v>
      </c>
      <c r="H8">
        <v>6.0999999999999999E-2</v>
      </c>
      <c r="I8">
        <v>6.8000000000000005E-2</v>
      </c>
      <c r="K8">
        <v>4.8500000000000001E-2</v>
      </c>
      <c r="L8">
        <v>5.6500000000000002E-2</v>
      </c>
      <c r="M8">
        <v>6.0999999999999999E-2</v>
      </c>
      <c r="N8">
        <v>6.8000000000000005E-2</v>
      </c>
      <c r="O8">
        <v>6.8000000000000005E-2</v>
      </c>
      <c r="P8">
        <v>5.3499999999999999E-2</v>
      </c>
      <c r="Q8">
        <v>4.65E-2</v>
      </c>
      <c r="R8">
        <v>5.5500000000000001E-2</v>
      </c>
    </row>
    <row r="9" spans="1:18" x14ac:dyDescent="0.25">
      <c r="B9">
        <v>6.6500000000000004E-2</v>
      </c>
      <c r="C9">
        <v>5.2499999999999998E-2</v>
      </c>
      <c r="D9">
        <v>4.8000000000000001E-2</v>
      </c>
      <c r="E9">
        <v>5.6000000000000001E-2</v>
      </c>
      <c r="F9">
        <v>0.06</v>
      </c>
      <c r="G9">
        <v>6.0999999999999999E-2</v>
      </c>
      <c r="H9">
        <v>6.0499999999999998E-2</v>
      </c>
      <c r="I9">
        <v>7.0000000000000007E-2</v>
      </c>
      <c r="K9">
        <v>0.06</v>
      </c>
      <c r="L9">
        <v>6.0999999999999999E-2</v>
      </c>
      <c r="M9">
        <v>6.0499999999999998E-2</v>
      </c>
      <c r="N9">
        <v>7.0000000000000007E-2</v>
      </c>
      <c r="O9">
        <v>6.6500000000000004E-2</v>
      </c>
      <c r="P9">
        <v>5.2499999999999998E-2</v>
      </c>
      <c r="Q9">
        <v>4.8000000000000001E-2</v>
      </c>
      <c r="R9">
        <v>5.6000000000000001E-2</v>
      </c>
    </row>
    <row r="10" spans="1:18" x14ac:dyDescent="0.25">
      <c r="B10">
        <v>6.4000000000000001E-2</v>
      </c>
      <c r="C10">
        <v>5.2999999999999999E-2</v>
      </c>
      <c r="D10">
        <v>4.9500000000000002E-2</v>
      </c>
      <c r="E10">
        <v>5.0999999999999997E-2</v>
      </c>
      <c r="F10">
        <v>5.0500000000000003E-2</v>
      </c>
      <c r="G10">
        <v>5.2999999999999999E-2</v>
      </c>
      <c r="H10">
        <v>5.6500000000000002E-2</v>
      </c>
      <c r="I10">
        <v>6.25E-2</v>
      </c>
      <c r="K10">
        <v>5.0500000000000003E-2</v>
      </c>
      <c r="L10">
        <v>5.2999999999999999E-2</v>
      </c>
      <c r="M10">
        <v>5.6500000000000002E-2</v>
      </c>
      <c r="N10">
        <v>6.25E-2</v>
      </c>
      <c r="O10">
        <v>6.4000000000000001E-2</v>
      </c>
      <c r="P10">
        <v>5.2999999999999999E-2</v>
      </c>
      <c r="Q10">
        <v>4.9500000000000002E-2</v>
      </c>
      <c r="R10">
        <v>5.0999999999999997E-2</v>
      </c>
    </row>
    <row r="11" spans="1:18" x14ac:dyDescent="0.25">
      <c r="D11">
        <v>5.1499999999999997E-2</v>
      </c>
      <c r="Q11">
        <v>5.1499999999999997E-2</v>
      </c>
    </row>
    <row r="12" spans="1:18" s="1" customFormat="1" x14ac:dyDescent="0.25">
      <c r="A12" s="1" t="str">
        <f>A2</f>
        <v>Sensor Limit</v>
      </c>
      <c r="B12" s="1">
        <f>0.09-AVERAGE(B2:B10)</f>
        <v>2.3611111111111097E-2</v>
      </c>
      <c r="C12" s="1">
        <f t="shared" ref="C12:I12" si="0">0.09-AVERAGE(C2:C10)</f>
        <v>3.1888888888888883E-2</v>
      </c>
      <c r="D12" s="1">
        <f t="shared" si="0"/>
        <v>4.7944444444444449E-2</v>
      </c>
      <c r="E12" s="1">
        <f t="shared" si="0"/>
        <v>3.4499999999999996E-2</v>
      </c>
      <c r="F12" s="1">
        <f t="shared" si="0"/>
        <v>3.4388888888888892E-2</v>
      </c>
      <c r="G12" s="1">
        <f t="shared" si="0"/>
        <v>2.8944444444444439E-2</v>
      </c>
      <c r="H12" s="1">
        <f t="shared" si="0"/>
        <v>2.7222222222222231E-2</v>
      </c>
      <c r="I12" s="1">
        <f t="shared" si="0"/>
        <v>1.6055555555555559E-2</v>
      </c>
      <c r="J12" s="1" t="s">
        <v>11</v>
      </c>
      <c r="K12" s="1">
        <f>AVERAGE(K2:K10)</f>
        <v>5.5611111111111104E-2</v>
      </c>
      <c r="L12" s="1">
        <f t="shared" ref="L12:R12" si="1">AVERAGE(L2:L10)</f>
        <v>6.1055555555555557E-2</v>
      </c>
      <c r="M12" s="1">
        <f t="shared" si="1"/>
        <v>6.2777777777777766E-2</v>
      </c>
      <c r="N12" s="1">
        <f t="shared" si="1"/>
        <v>7.3944444444444438E-2</v>
      </c>
      <c r="O12" s="1">
        <f t="shared" si="1"/>
        <v>6.63888888888889E-2</v>
      </c>
      <c r="P12" s="1">
        <f t="shared" si="1"/>
        <v>5.8111111111111113E-2</v>
      </c>
      <c r="Q12" s="1">
        <f t="shared" si="1"/>
        <v>4.2055555555555547E-2</v>
      </c>
      <c r="R12" s="1">
        <f t="shared" si="1"/>
        <v>5.5500000000000001E-2</v>
      </c>
    </row>
    <row r="13" spans="1:18" s="1" customFormat="1" x14ac:dyDescent="0.25">
      <c r="A13" s="1" t="s">
        <v>12</v>
      </c>
      <c r="B13" s="1">
        <f t="shared" ref="B13:I13" si="2">_xlfn.STDEV.S(B2:B6)</f>
        <v>1.4404860290887947E-3</v>
      </c>
      <c r="C13" s="1">
        <f t="shared" si="2"/>
        <v>1.6355427233796141E-3</v>
      </c>
      <c r="D13" s="1">
        <f t="shared" si="2"/>
        <v>2.4392621835300932E-3</v>
      </c>
      <c r="E13" s="1">
        <f t="shared" si="2"/>
        <v>1.6355427233796141E-3</v>
      </c>
      <c r="F13" s="1">
        <f t="shared" si="2"/>
        <v>2.8284271247461888E-3</v>
      </c>
      <c r="G13" s="1">
        <f t="shared" si="2"/>
        <v>3.3726843908080104E-3</v>
      </c>
      <c r="H13" s="1">
        <f t="shared" si="2"/>
        <v>4.0404207701673885E-3</v>
      </c>
      <c r="I13" s="1">
        <f t="shared" si="2"/>
        <v>4.3502873468312447E-3</v>
      </c>
      <c r="J13" s="1" t="s">
        <v>12</v>
      </c>
    </row>
    <row r="15" spans="1:18" x14ac:dyDescent="0.25">
      <c r="A15" t="s">
        <v>9</v>
      </c>
      <c r="B15">
        <v>0.11600000000000001</v>
      </c>
      <c r="C15">
        <v>0.1125</v>
      </c>
      <c r="D15">
        <v>0.1105</v>
      </c>
      <c r="E15">
        <v>7.9500000000000001E-2</v>
      </c>
      <c r="F15">
        <v>8.9499999999999996E-2</v>
      </c>
      <c r="G15">
        <v>0.10249999999999999</v>
      </c>
      <c r="H15">
        <v>0.123</v>
      </c>
      <c r="I15">
        <v>0.128</v>
      </c>
      <c r="K15">
        <v>8.9499999999999996E-2</v>
      </c>
      <c r="L15">
        <v>0.10249999999999999</v>
      </c>
      <c r="M15">
        <v>0.123</v>
      </c>
      <c r="N15">
        <v>0.128</v>
      </c>
      <c r="O15">
        <v>0.11600000000000001</v>
      </c>
      <c r="P15">
        <v>0.1125</v>
      </c>
      <c r="Q15">
        <v>0.1105</v>
      </c>
      <c r="R15">
        <v>7.9500000000000001E-2</v>
      </c>
    </row>
    <row r="16" spans="1:18" x14ac:dyDescent="0.25">
      <c r="B16">
        <v>0.114</v>
      </c>
      <c r="C16">
        <v>0.1135</v>
      </c>
      <c r="D16">
        <v>0.108</v>
      </c>
      <c r="E16">
        <v>7.9000000000000001E-2</v>
      </c>
      <c r="F16">
        <v>9.8500000000000004E-2</v>
      </c>
      <c r="G16">
        <v>9.8000000000000004E-2</v>
      </c>
      <c r="H16">
        <v>0.129</v>
      </c>
      <c r="I16">
        <v>0.126</v>
      </c>
      <c r="K16">
        <v>9.8500000000000004E-2</v>
      </c>
      <c r="L16">
        <v>9.8000000000000004E-2</v>
      </c>
      <c r="M16">
        <v>0.129</v>
      </c>
      <c r="N16">
        <v>0.126</v>
      </c>
      <c r="O16">
        <v>0.114</v>
      </c>
      <c r="P16">
        <v>0.1135</v>
      </c>
      <c r="Q16">
        <v>0.108</v>
      </c>
      <c r="R16">
        <v>7.9000000000000001E-2</v>
      </c>
    </row>
    <row r="17" spans="1:27" x14ac:dyDescent="0.25">
      <c r="B17">
        <v>0.111</v>
      </c>
      <c r="C17">
        <v>0.12</v>
      </c>
      <c r="D17">
        <v>0.109</v>
      </c>
      <c r="E17">
        <v>0.08</v>
      </c>
      <c r="F17">
        <v>0.10299999999999999</v>
      </c>
      <c r="G17">
        <v>0.107</v>
      </c>
      <c r="H17">
        <v>0.11799999999999999</v>
      </c>
      <c r="I17">
        <v>0.1205</v>
      </c>
      <c r="K17">
        <v>0.10299999999999999</v>
      </c>
      <c r="L17">
        <v>0.107</v>
      </c>
      <c r="M17">
        <v>0.11799999999999999</v>
      </c>
      <c r="N17">
        <v>0.1205</v>
      </c>
      <c r="O17">
        <v>0.111</v>
      </c>
      <c r="P17">
        <v>0.12</v>
      </c>
      <c r="Q17">
        <v>0.109</v>
      </c>
      <c r="R17">
        <v>0.08</v>
      </c>
    </row>
    <row r="18" spans="1:27" x14ac:dyDescent="0.25">
      <c r="B18">
        <v>0.12</v>
      </c>
      <c r="C18">
        <v>0.1135</v>
      </c>
      <c r="D18">
        <v>0.11</v>
      </c>
      <c r="E18">
        <v>7.7499999999999999E-2</v>
      </c>
      <c r="F18">
        <v>9.9000000000000005E-2</v>
      </c>
      <c r="G18">
        <v>0.105</v>
      </c>
      <c r="H18">
        <v>0.1245</v>
      </c>
      <c r="I18">
        <v>0.121</v>
      </c>
      <c r="K18">
        <v>9.9000000000000005E-2</v>
      </c>
      <c r="L18">
        <v>0.105</v>
      </c>
      <c r="M18">
        <v>0.1245</v>
      </c>
      <c r="N18">
        <v>0.121</v>
      </c>
      <c r="O18">
        <v>0.12</v>
      </c>
      <c r="P18">
        <v>0.1135</v>
      </c>
      <c r="Q18">
        <v>0.11</v>
      </c>
      <c r="R18">
        <v>7.7499999999999999E-2</v>
      </c>
    </row>
    <row r="19" spans="1:27" x14ac:dyDescent="0.25">
      <c r="B19">
        <v>0.11700000000000001</v>
      </c>
      <c r="C19">
        <v>0.1095</v>
      </c>
      <c r="D19">
        <v>0.111</v>
      </c>
      <c r="E19">
        <v>8.1500000000000003E-2</v>
      </c>
      <c r="F19">
        <v>0.10299999999999999</v>
      </c>
      <c r="G19">
        <v>9.1499999999999998E-2</v>
      </c>
      <c r="H19">
        <v>0.122</v>
      </c>
      <c r="I19">
        <v>0.121</v>
      </c>
      <c r="K19">
        <v>0.10299999999999999</v>
      </c>
      <c r="L19">
        <v>9.1499999999999998E-2</v>
      </c>
      <c r="M19">
        <v>0.122</v>
      </c>
      <c r="N19">
        <v>0.121</v>
      </c>
      <c r="O19">
        <v>0.11700000000000001</v>
      </c>
      <c r="P19">
        <v>0.1095</v>
      </c>
      <c r="Q19">
        <v>0.111</v>
      </c>
      <c r="R19">
        <v>8.1500000000000003E-2</v>
      </c>
    </row>
    <row r="20" spans="1:27" x14ac:dyDescent="0.25">
      <c r="B20">
        <v>0.11700000000000001</v>
      </c>
      <c r="C20">
        <v>0.12</v>
      </c>
      <c r="D20">
        <v>0.115</v>
      </c>
      <c r="E20">
        <v>0.121</v>
      </c>
      <c r="F20">
        <v>0.1115</v>
      </c>
      <c r="G20">
        <v>0.123</v>
      </c>
      <c r="H20">
        <v>0.109</v>
      </c>
      <c r="I20">
        <v>0.11550000000000001</v>
      </c>
      <c r="K20">
        <v>0.1115</v>
      </c>
      <c r="L20">
        <v>0.123</v>
      </c>
      <c r="M20">
        <v>0.109</v>
      </c>
      <c r="N20">
        <v>0.11550000000000001</v>
      </c>
      <c r="O20">
        <v>0.11700000000000001</v>
      </c>
      <c r="P20">
        <v>0.12</v>
      </c>
      <c r="Q20">
        <v>0.115</v>
      </c>
      <c r="R20">
        <v>0.121</v>
      </c>
    </row>
    <row r="21" spans="1:27" x14ac:dyDescent="0.25">
      <c r="B21">
        <v>0.124</v>
      </c>
      <c r="C21">
        <v>0.125</v>
      </c>
      <c r="D21">
        <v>0.11600000000000001</v>
      </c>
      <c r="E21">
        <v>0.105</v>
      </c>
      <c r="F21">
        <v>0.1105</v>
      </c>
      <c r="G21">
        <v>0.11700000000000001</v>
      </c>
      <c r="H21">
        <v>0.1245</v>
      </c>
      <c r="I21">
        <v>0.122</v>
      </c>
      <c r="K21">
        <v>0.1105</v>
      </c>
      <c r="L21">
        <v>0.11700000000000001</v>
      </c>
      <c r="M21">
        <v>0.1245</v>
      </c>
      <c r="N21">
        <v>0.122</v>
      </c>
      <c r="O21">
        <v>0.124</v>
      </c>
      <c r="P21">
        <v>0.125</v>
      </c>
      <c r="Q21">
        <v>0.11600000000000001</v>
      </c>
      <c r="R21">
        <v>0.105</v>
      </c>
    </row>
    <row r="22" spans="1:27" x14ac:dyDescent="0.25">
      <c r="B22">
        <v>0.11700000000000001</v>
      </c>
      <c r="C22">
        <v>0.11700000000000001</v>
      </c>
      <c r="D22">
        <v>0.1095</v>
      </c>
      <c r="E22">
        <v>0.1115</v>
      </c>
      <c r="F22">
        <v>0.11799999999999999</v>
      </c>
      <c r="G22">
        <v>0.123</v>
      </c>
      <c r="H22">
        <v>0.128</v>
      </c>
      <c r="I22">
        <v>0.12</v>
      </c>
      <c r="K22">
        <v>0.11799999999999999</v>
      </c>
      <c r="L22">
        <v>0.123</v>
      </c>
      <c r="M22">
        <v>0.128</v>
      </c>
      <c r="N22">
        <v>0.12</v>
      </c>
      <c r="O22">
        <v>0.11700000000000001</v>
      </c>
      <c r="P22">
        <v>0.11700000000000001</v>
      </c>
      <c r="Q22">
        <v>0.1095</v>
      </c>
      <c r="R22">
        <v>0.1115</v>
      </c>
    </row>
    <row r="23" spans="1:27" x14ac:dyDescent="0.25">
      <c r="B23">
        <v>0.11600000000000001</v>
      </c>
      <c r="C23">
        <v>0.115</v>
      </c>
      <c r="D23">
        <v>0.1115</v>
      </c>
      <c r="E23">
        <v>0.109</v>
      </c>
      <c r="F23">
        <v>0.11600000000000001</v>
      </c>
      <c r="G23">
        <v>0.1275</v>
      </c>
      <c r="H23">
        <v>0.128</v>
      </c>
      <c r="I23">
        <v>0.11650000000000001</v>
      </c>
      <c r="K23">
        <v>0.11600000000000001</v>
      </c>
      <c r="L23">
        <v>0.1275</v>
      </c>
      <c r="M23">
        <v>0.128</v>
      </c>
      <c r="N23">
        <v>0.11650000000000001</v>
      </c>
      <c r="O23">
        <v>0.11600000000000001</v>
      </c>
      <c r="P23">
        <v>0.115</v>
      </c>
      <c r="Q23">
        <v>0.1115</v>
      </c>
      <c r="R23">
        <v>0.109</v>
      </c>
    </row>
    <row r="24" spans="1:27" x14ac:dyDescent="0.25">
      <c r="B24">
        <v>0.1195</v>
      </c>
      <c r="C24">
        <v>0.11749999999999999</v>
      </c>
      <c r="D24">
        <v>0.1115</v>
      </c>
      <c r="E24">
        <v>0.109</v>
      </c>
      <c r="F24">
        <v>0.11600000000000001</v>
      </c>
      <c r="G24">
        <v>0.126</v>
      </c>
      <c r="H24">
        <v>0.128</v>
      </c>
      <c r="I24">
        <v>0.123</v>
      </c>
      <c r="K24">
        <v>0.11600000000000001</v>
      </c>
      <c r="L24">
        <v>0.126</v>
      </c>
      <c r="M24">
        <v>0.128</v>
      </c>
      <c r="N24">
        <v>0.123</v>
      </c>
      <c r="O24">
        <v>0.1195</v>
      </c>
      <c r="P24">
        <v>0.11749999999999999</v>
      </c>
      <c r="Q24">
        <v>0.1115</v>
      </c>
      <c r="R24">
        <v>0.109</v>
      </c>
    </row>
    <row r="26" spans="1:27" s="1" customFormat="1" x14ac:dyDescent="0.25">
      <c r="A26" s="1" t="str">
        <f>A15</f>
        <v>Max Restoration</v>
      </c>
      <c r="B26" s="1">
        <f>AVERAGE(B15:B24)</f>
        <v>0.11715</v>
      </c>
      <c r="C26" s="1">
        <f t="shared" ref="C26:I26" si="3">AVERAGE(C15:C24)</f>
        <v>0.11635</v>
      </c>
      <c r="D26" s="1">
        <f t="shared" si="3"/>
        <v>0.11119999999999999</v>
      </c>
      <c r="E26" s="1">
        <f t="shared" si="3"/>
        <v>9.5299999999999996E-2</v>
      </c>
      <c r="F26" s="1">
        <f t="shared" si="3"/>
        <v>0.10650000000000001</v>
      </c>
      <c r="G26" s="1">
        <f t="shared" si="3"/>
        <v>0.11204999999999998</v>
      </c>
      <c r="H26" s="1">
        <f t="shared" si="3"/>
        <v>0.1234</v>
      </c>
      <c r="I26" s="1">
        <f t="shared" si="3"/>
        <v>0.12135</v>
      </c>
      <c r="K26" s="1">
        <f>AVERAGE(K15:K24)-0.09</f>
        <v>1.6500000000000015E-2</v>
      </c>
      <c r="L26" s="1">
        <f t="shared" ref="L26:R26" si="4">AVERAGE(L15:L24)-0.09</f>
        <v>2.2049999999999986E-2</v>
      </c>
      <c r="M26" s="1">
        <f t="shared" si="4"/>
        <v>3.3399999999999999E-2</v>
      </c>
      <c r="N26" s="1">
        <f t="shared" si="4"/>
        <v>3.1350000000000003E-2</v>
      </c>
      <c r="O26" s="1">
        <f t="shared" si="4"/>
        <v>2.7150000000000007E-2</v>
      </c>
      <c r="P26" s="1">
        <f t="shared" si="4"/>
        <v>2.6349999999999998E-2</v>
      </c>
      <c r="Q26" s="1">
        <f t="shared" si="4"/>
        <v>2.1199999999999997E-2</v>
      </c>
      <c r="R26" s="1">
        <f t="shared" si="4"/>
        <v>5.2999999999999992E-3</v>
      </c>
    </row>
    <row r="27" spans="1:27" s="1" customFormat="1" x14ac:dyDescent="0.25">
      <c r="A27" s="1" t="s">
        <v>12</v>
      </c>
      <c r="B27" s="1">
        <f>_xlfn.STDEV.S(B15:B19)</f>
        <v>3.3615472627943205E-3</v>
      </c>
      <c r="C27" s="1">
        <f t="shared" ref="C27:I27" si="5">_xlfn.STDEV.S(C15:C19)</f>
        <v>3.8340579025361605E-3</v>
      </c>
      <c r="D27" s="1">
        <f t="shared" si="5"/>
        <v>1.2041594578792306E-3</v>
      </c>
      <c r="E27" s="1">
        <f t="shared" si="5"/>
        <v>1.4577379737113266E-3</v>
      </c>
      <c r="F27" s="1">
        <f t="shared" si="5"/>
        <v>5.5158861482086444E-3</v>
      </c>
      <c r="G27" s="1">
        <f t="shared" si="5"/>
        <v>6.1907188597124961E-3</v>
      </c>
      <c r="H27" s="1">
        <f t="shared" si="5"/>
        <v>3.9937451095431748E-3</v>
      </c>
      <c r="I27" s="1">
        <f t="shared" si="5"/>
        <v>3.4568772034887238E-3</v>
      </c>
    </row>
    <row r="29" spans="1:27" x14ac:dyDescent="0.25">
      <c r="A29" t="s">
        <v>10</v>
      </c>
      <c r="B29">
        <v>8.9499999999999996E-2</v>
      </c>
      <c r="C29">
        <v>8.4000000000000005E-2</v>
      </c>
      <c r="D29">
        <v>7.3999999999999996E-2</v>
      </c>
      <c r="E29">
        <v>6.6000000000000003E-2</v>
      </c>
      <c r="F29">
        <v>6.8500000000000005E-2</v>
      </c>
      <c r="G29">
        <v>7.9500000000000001E-2</v>
      </c>
      <c r="H29">
        <v>8.7499999999999994E-2</v>
      </c>
      <c r="I29">
        <v>9.2999999999999999E-2</v>
      </c>
      <c r="K29">
        <v>8.9499999999999996E-2</v>
      </c>
      <c r="L29">
        <v>8.4000000000000005E-2</v>
      </c>
      <c r="M29">
        <v>7.3999999999999996E-2</v>
      </c>
      <c r="N29">
        <v>6.6000000000000003E-2</v>
      </c>
      <c r="O29">
        <v>6.8500000000000005E-2</v>
      </c>
      <c r="P29">
        <v>7.9500000000000001E-2</v>
      </c>
      <c r="Q29">
        <v>8.7499999999999994E-2</v>
      </c>
      <c r="R29">
        <v>9.2999999999999999E-2</v>
      </c>
      <c r="T29">
        <v>8.9499999999999996E-2</v>
      </c>
      <c r="U29">
        <v>0.10249999999999999</v>
      </c>
      <c r="V29">
        <v>0.123</v>
      </c>
      <c r="W29">
        <v>0.128</v>
      </c>
      <c r="X29">
        <v>0.11600000000000001</v>
      </c>
      <c r="Y29">
        <v>0.1125</v>
      </c>
      <c r="Z29">
        <v>0.1105</v>
      </c>
      <c r="AA29">
        <v>7.9500000000000001E-2</v>
      </c>
    </row>
    <row r="30" spans="1:27" x14ac:dyDescent="0.25">
      <c r="B30">
        <v>8.6499999999999994E-2</v>
      </c>
      <c r="C30">
        <v>8.3000000000000004E-2</v>
      </c>
      <c r="D30">
        <v>7.4999999999999997E-2</v>
      </c>
      <c r="E30">
        <v>7.6999999999999999E-2</v>
      </c>
      <c r="F30">
        <v>7.0999999999999994E-2</v>
      </c>
      <c r="G30">
        <v>8.0500000000000002E-2</v>
      </c>
      <c r="H30">
        <v>9.0999999999999998E-2</v>
      </c>
      <c r="I30">
        <v>0.10249999999999999</v>
      </c>
      <c r="K30">
        <v>8.6499999999999994E-2</v>
      </c>
      <c r="L30">
        <v>8.3000000000000004E-2</v>
      </c>
      <c r="M30">
        <v>7.4999999999999997E-2</v>
      </c>
      <c r="N30">
        <v>7.6999999999999999E-2</v>
      </c>
      <c r="O30">
        <v>7.0999999999999994E-2</v>
      </c>
      <c r="P30">
        <v>8.0500000000000002E-2</v>
      </c>
      <c r="Q30">
        <v>9.0999999999999998E-2</v>
      </c>
      <c r="R30">
        <v>0.10249999999999999</v>
      </c>
      <c r="T30">
        <v>9.8500000000000004E-2</v>
      </c>
      <c r="U30">
        <v>9.8000000000000004E-2</v>
      </c>
      <c r="V30">
        <v>0.129</v>
      </c>
      <c r="W30">
        <v>0.126</v>
      </c>
      <c r="X30">
        <v>0.114</v>
      </c>
      <c r="Y30">
        <v>0.1135</v>
      </c>
      <c r="Z30">
        <v>0.108</v>
      </c>
      <c r="AA30">
        <v>7.9000000000000001E-2</v>
      </c>
    </row>
    <row r="31" spans="1:27" x14ac:dyDescent="0.25">
      <c r="B31">
        <v>8.7499999999999994E-2</v>
      </c>
      <c r="C31">
        <v>8.1500000000000003E-2</v>
      </c>
      <c r="D31">
        <v>8.2000000000000003E-2</v>
      </c>
      <c r="E31">
        <v>7.0000000000000007E-2</v>
      </c>
      <c r="F31">
        <v>7.1999999999999995E-2</v>
      </c>
      <c r="G31">
        <v>7.5499999999999998E-2</v>
      </c>
      <c r="H31">
        <v>8.8999999999999996E-2</v>
      </c>
      <c r="I31">
        <v>9.1999999999999998E-2</v>
      </c>
      <c r="K31">
        <v>8.7499999999999994E-2</v>
      </c>
      <c r="L31">
        <v>8.1500000000000003E-2</v>
      </c>
      <c r="M31">
        <v>8.2000000000000003E-2</v>
      </c>
      <c r="N31">
        <v>7.0000000000000007E-2</v>
      </c>
      <c r="O31">
        <v>7.1999999999999995E-2</v>
      </c>
      <c r="P31">
        <v>7.5499999999999998E-2</v>
      </c>
      <c r="Q31">
        <v>8.8999999999999996E-2</v>
      </c>
      <c r="R31">
        <v>9.1999999999999998E-2</v>
      </c>
      <c r="T31">
        <v>0.10299999999999999</v>
      </c>
      <c r="U31">
        <v>0.107</v>
      </c>
      <c r="V31">
        <v>0.11799999999999999</v>
      </c>
      <c r="W31">
        <v>0.1205</v>
      </c>
      <c r="X31">
        <v>0.111</v>
      </c>
      <c r="Y31">
        <v>0.12</v>
      </c>
      <c r="Z31">
        <v>0.109</v>
      </c>
      <c r="AA31">
        <v>0.08</v>
      </c>
    </row>
    <row r="32" spans="1:27" x14ac:dyDescent="0.25">
      <c r="B32">
        <v>8.7499999999999994E-2</v>
      </c>
      <c r="C32">
        <v>8.7999999999999995E-2</v>
      </c>
      <c r="D32">
        <v>7.6499999999999999E-2</v>
      </c>
      <c r="E32">
        <v>7.0999999999999994E-2</v>
      </c>
      <c r="F32">
        <v>7.0499999999999993E-2</v>
      </c>
      <c r="G32">
        <v>7.8E-2</v>
      </c>
      <c r="H32">
        <v>9.1999999999999998E-2</v>
      </c>
      <c r="I32">
        <v>9.8000000000000004E-2</v>
      </c>
      <c r="K32">
        <v>8.7499999999999994E-2</v>
      </c>
      <c r="L32">
        <v>8.7999999999999995E-2</v>
      </c>
      <c r="M32">
        <v>7.6499999999999999E-2</v>
      </c>
      <c r="N32">
        <v>7.0999999999999994E-2</v>
      </c>
      <c r="O32">
        <v>7.0499999999999993E-2</v>
      </c>
      <c r="P32">
        <v>7.8E-2</v>
      </c>
      <c r="Q32">
        <v>9.1999999999999998E-2</v>
      </c>
      <c r="R32">
        <v>9.8000000000000004E-2</v>
      </c>
      <c r="T32">
        <v>9.9000000000000005E-2</v>
      </c>
      <c r="U32">
        <v>0.105</v>
      </c>
      <c r="V32">
        <v>0.1245</v>
      </c>
      <c r="W32">
        <v>0.121</v>
      </c>
      <c r="X32">
        <v>0.12</v>
      </c>
      <c r="Y32">
        <v>0.1135</v>
      </c>
      <c r="Z32">
        <v>0.11</v>
      </c>
      <c r="AA32">
        <v>7.7499999999999999E-2</v>
      </c>
    </row>
    <row r="33" spans="1:27" x14ac:dyDescent="0.25">
      <c r="B33">
        <v>9.0999999999999998E-2</v>
      </c>
      <c r="C33">
        <v>8.3500000000000005E-2</v>
      </c>
      <c r="D33">
        <v>7.6999999999999999E-2</v>
      </c>
      <c r="E33">
        <v>7.4999999999999997E-2</v>
      </c>
      <c r="F33">
        <v>7.0000000000000007E-2</v>
      </c>
      <c r="G33">
        <v>0.08</v>
      </c>
      <c r="H33">
        <v>8.5999999999999993E-2</v>
      </c>
      <c r="I33">
        <v>0.1045</v>
      </c>
      <c r="K33">
        <v>9.0999999999999998E-2</v>
      </c>
      <c r="L33">
        <v>8.3500000000000005E-2</v>
      </c>
      <c r="M33">
        <v>7.6999999999999999E-2</v>
      </c>
      <c r="N33">
        <v>7.4999999999999997E-2</v>
      </c>
      <c r="O33">
        <v>7.0000000000000007E-2</v>
      </c>
      <c r="P33">
        <v>0.08</v>
      </c>
      <c r="Q33">
        <v>8.5999999999999993E-2</v>
      </c>
      <c r="R33">
        <v>0.1045</v>
      </c>
      <c r="T33">
        <v>0.10299999999999999</v>
      </c>
      <c r="U33">
        <v>9.1499999999999998E-2</v>
      </c>
      <c r="V33">
        <v>0.122</v>
      </c>
      <c r="W33">
        <v>0.121</v>
      </c>
      <c r="X33">
        <v>0.11700000000000001</v>
      </c>
      <c r="Y33">
        <v>0.1095</v>
      </c>
      <c r="Z33">
        <v>0.111</v>
      </c>
      <c r="AA33">
        <v>8.1500000000000003E-2</v>
      </c>
    </row>
    <row r="34" spans="1:27" x14ac:dyDescent="0.25">
      <c r="B34">
        <v>7.4999999999999997E-2</v>
      </c>
      <c r="C34">
        <v>8.4000000000000005E-2</v>
      </c>
      <c r="D34">
        <v>6.9500000000000006E-2</v>
      </c>
      <c r="E34">
        <v>6.6000000000000003E-2</v>
      </c>
      <c r="F34">
        <v>6.5500000000000003E-2</v>
      </c>
      <c r="G34">
        <v>7.3999999999999996E-2</v>
      </c>
      <c r="H34">
        <v>8.4500000000000006E-2</v>
      </c>
      <c r="I34">
        <v>7.9000000000000001E-2</v>
      </c>
      <c r="K34">
        <v>7.4999999999999997E-2</v>
      </c>
      <c r="L34">
        <v>8.4000000000000005E-2</v>
      </c>
      <c r="M34">
        <v>6.9500000000000006E-2</v>
      </c>
      <c r="N34">
        <v>6.6000000000000003E-2</v>
      </c>
      <c r="O34">
        <v>6.5500000000000003E-2</v>
      </c>
      <c r="P34">
        <v>7.3999999999999996E-2</v>
      </c>
      <c r="Q34">
        <v>8.4500000000000006E-2</v>
      </c>
      <c r="R34">
        <v>7.9000000000000001E-2</v>
      </c>
      <c r="T34">
        <v>0.1115</v>
      </c>
      <c r="U34">
        <v>0.123</v>
      </c>
      <c r="V34">
        <v>0.109</v>
      </c>
      <c r="W34">
        <v>0.11550000000000001</v>
      </c>
      <c r="X34">
        <v>0.11700000000000001</v>
      </c>
      <c r="Y34">
        <v>0.12</v>
      </c>
      <c r="Z34">
        <v>0.115</v>
      </c>
      <c r="AA34">
        <v>0.121</v>
      </c>
    </row>
    <row r="35" spans="1:27" x14ac:dyDescent="0.25">
      <c r="B35">
        <v>7.2999999999999995E-2</v>
      </c>
      <c r="C35">
        <v>8.7999999999999995E-2</v>
      </c>
      <c r="D35">
        <v>7.1999999999999995E-2</v>
      </c>
      <c r="E35">
        <v>7.0000000000000007E-2</v>
      </c>
      <c r="F35">
        <v>6.9500000000000006E-2</v>
      </c>
      <c r="G35">
        <v>7.3999999999999996E-2</v>
      </c>
      <c r="H35">
        <v>8.6499999999999994E-2</v>
      </c>
      <c r="I35">
        <v>7.9000000000000001E-2</v>
      </c>
      <c r="K35">
        <v>7.2999999999999995E-2</v>
      </c>
      <c r="L35">
        <v>8.7999999999999995E-2</v>
      </c>
      <c r="M35">
        <v>7.1999999999999995E-2</v>
      </c>
      <c r="N35">
        <v>7.0000000000000007E-2</v>
      </c>
      <c r="O35">
        <v>6.9500000000000006E-2</v>
      </c>
      <c r="P35">
        <v>7.3999999999999996E-2</v>
      </c>
      <c r="Q35">
        <v>8.6499999999999994E-2</v>
      </c>
      <c r="R35">
        <v>7.9000000000000001E-2</v>
      </c>
      <c r="T35">
        <v>0.1105</v>
      </c>
      <c r="U35">
        <v>0.11700000000000001</v>
      </c>
      <c r="V35">
        <v>0.1245</v>
      </c>
      <c r="W35">
        <v>0.122</v>
      </c>
      <c r="X35">
        <v>0.124</v>
      </c>
      <c r="Y35">
        <v>0.125</v>
      </c>
      <c r="Z35">
        <v>0.11600000000000001</v>
      </c>
      <c r="AA35">
        <v>0.105</v>
      </c>
    </row>
    <row r="36" spans="1:27" x14ac:dyDescent="0.25">
      <c r="B36">
        <v>7.3999999999999996E-2</v>
      </c>
      <c r="C36">
        <v>8.5000000000000006E-2</v>
      </c>
      <c r="D36">
        <v>6.9000000000000006E-2</v>
      </c>
      <c r="E36">
        <v>7.0999999999999994E-2</v>
      </c>
      <c r="F36">
        <v>6.5000000000000002E-2</v>
      </c>
      <c r="G36">
        <v>7.1499999999999994E-2</v>
      </c>
      <c r="H36">
        <v>8.2000000000000003E-2</v>
      </c>
      <c r="I36">
        <v>8.0500000000000002E-2</v>
      </c>
      <c r="K36">
        <v>7.3999999999999996E-2</v>
      </c>
      <c r="L36">
        <v>8.5000000000000006E-2</v>
      </c>
      <c r="M36">
        <v>6.9000000000000006E-2</v>
      </c>
      <c r="N36">
        <v>7.0999999999999994E-2</v>
      </c>
      <c r="O36">
        <v>6.5000000000000002E-2</v>
      </c>
      <c r="P36">
        <v>7.1499999999999994E-2</v>
      </c>
      <c r="Q36">
        <v>8.2000000000000003E-2</v>
      </c>
      <c r="R36">
        <v>8.0500000000000002E-2</v>
      </c>
      <c r="T36">
        <v>0.11799999999999999</v>
      </c>
      <c r="U36">
        <v>0.123</v>
      </c>
      <c r="V36">
        <v>0.128</v>
      </c>
      <c r="W36">
        <v>0.12</v>
      </c>
      <c r="X36">
        <v>0.11700000000000001</v>
      </c>
      <c r="Y36">
        <v>0.11700000000000001</v>
      </c>
      <c r="Z36">
        <v>0.1095</v>
      </c>
      <c r="AA36">
        <v>0.1115</v>
      </c>
    </row>
    <row r="37" spans="1:27" x14ac:dyDescent="0.25">
      <c r="B37">
        <v>7.6499999999999999E-2</v>
      </c>
      <c r="C37">
        <v>8.3500000000000005E-2</v>
      </c>
      <c r="D37">
        <v>6.9000000000000006E-2</v>
      </c>
      <c r="E37">
        <v>6.8500000000000005E-2</v>
      </c>
      <c r="F37">
        <v>6.9000000000000006E-2</v>
      </c>
      <c r="G37">
        <v>7.1999999999999995E-2</v>
      </c>
      <c r="H37">
        <v>8.4500000000000006E-2</v>
      </c>
      <c r="I37">
        <v>8.2000000000000003E-2</v>
      </c>
      <c r="K37">
        <v>7.6499999999999999E-2</v>
      </c>
      <c r="L37">
        <v>8.3500000000000005E-2</v>
      </c>
      <c r="M37">
        <v>6.9000000000000006E-2</v>
      </c>
      <c r="N37">
        <v>6.8500000000000005E-2</v>
      </c>
      <c r="O37">
        <v>6.9000000000000006E-2</v>
      </c>
      <c r="P37">
        <v>7.1999999999999995E-2</v>
      </c>
      <c r="Q37">
        <v>8.4500000000000006E-2</v>
      </c>
      <c r="R37">
        <v>8.2000000000000003E-2</v>
      </c>
      <c r="T37">
        <v>0.11600000000000001</v>
      </c>
      <c r="U37">
        <v>0.1275</v>
      </c>
      <c r="V37">
        <v>0.128</v>
      </c>
      <c r="W37">
        <v>0.11650000000000001</v>
      </c>
      <c r="X37">
        <v>0.11600000000000001</v>
      </c>
      <c r="Y37">
        <v>0.115</v>
      </c>
      <c r="Z37">
        <v>0.1115</v>
      </c>
      <c r="AA37">
        <v>0.109</v>
      </c>
    </row>
    <row r="38" spans="1:27" x14ac:dyDescent="0.25">
      <c r="B38">
        <v>7.4999999999999997E-2</v>
      </c>
      <c r="C38">
        <v>8.6499999999999994E-2</v>
      </c>
      <c r="D38">
        <v>6.8500000000000005E-2</v>
      </c>
      <c r="E38">
        <v>6.6000000000000003E-2</v>
      </c>
      <c r="F38">
        <v>6.6500000000000004E-2</v>
      </c>
      <c r="G38">
        <v>7.1499999999999994E-2</v>
      </c>
      <c r="H38">
        <v>0.08</v>
      </c>
      <c r="I38">
        <v>8.1500000000000003E-2</v>
      </c>
      <c r="K38">
        <v>7.4999999999999997E-2</v>
      </c>
      <c r="L38">
        <v>8.6499999999999994E-2</v>
      </c>
      <c r="M38">
        <v>6.8500000000000005E-2</v>
      </c>
      <c r="N38">
        <v>6.6000000000000003E-2</v>
      </c>
      <c r="O38">
        <v>6.6500000000000004E-2</v>
      </c>
      <c r="P38">
        <v>7.1499999999999994E-2</v>
      </c>
      <c r="Q38">
        <v>0.08</v>
      </c>
      <c r="R38">
        <v>8.1500000000000003E-2</v>
      </c>
      <c r="T38">
        <v>0.11600000000000001</v>
      </c>
      <c r="U38">
        <v>0.126</v>
      </c>
      <c r="V38">
        <v>0.128</v>
      </c>
      <c r="W38">
        <v>0.123</v>
      </c>
      <c r="X38">
        <v>0.1195</v>
      </c>
      <c r="Y38">
        <v>0.11749999999999999</v>
      </c>
      <c r="Z38">
        <v>0.1115</v>
      </c>
      <c r="AA38">
        <v>0.109</v>
      </c>
    </row>
    <row r="40" spans="1:27" s="1" customFormat="1" x14ac:dyDescent="0.25">
      <c r="A40" s="1" t="s">
        <v>11</v>
      </c>
      <c r="B40" s="1">
        <f>0.09-AVERAGE(B29:B38)</f>
        <v>8.4500000000000131E-3</v>
      </c>
      <c r="C40" s="1">
        <f t="shared" ref="C40:I40" si="6">0.09-AVERAGE(C29:C38)</f>
        <v>5.2999999999999992E-3</v>
      </c>
      <c r="D40" s="1">
        <f t="shared" si="6"/>
        <v>1.6750000000000001E-2</v>
      </c>
      <c r="E40" s="1">
        <f t="shared" si="6"/>
        <v>1.9949999999999982E-2</v>
      </c>
      <c r="F40" s="1">
        <f t="shared" si="6"/>
        <v>2.1249999999999991E-2</v>
      </c>
      <c r="G40" s="1">
        <f t="shared" si="6"/>
        <v>1.4350000000000002E-2</v>
      </c>
      <c r="H40" s="1">
        <f t="shared" si="6"/>
        <v>3.7000000000000088E-3</v>
      </c>
      <c r="I40" s="1">
        <f t="shared" si="6"/>
        <v>8.0000000000000904E-4</v>
      </c>
      <c r="K40" s="1">
        <f t="shared" ref="K40:R40" si="7">AVERAGE(K29:K38)</f>
        <v>8.1549999999999984E-2</v>
      </c>
      <c r="L40" s="1">
        <f t="shared" si="7"/>
        <v>8.4699999999999998E-2</v>
      </c>
      <c r="M40" s="1">
        <f t="shared" si="7"/>
        <v>7.3249999999999996E-2</v>
      </c>
      <c r="N40" s="1">
        <f t="shared" si="7"/>
        <v>7.0050000000000015E-2</v>
      </c>
      <c r="O40" s="1">
        <f t="shared" si="7"/>
        <v>6.8750000000000006E-2</v>
      </c>
      <c r="P40" s="1">
        <f t="shared" si="7"/>
        <v>7.5649999999999995E-2</v>
      </c>
      <c r="Q40" s="1">
        <f t="shared" si="7"/>
        <v>8.6299999999999988E-2</v>
      </c>
      <c r="R40" s="1">
        <f t="shared" si="7"/>
        <v>8.9199999999999988E-2</v>
      </c>
      <c r="T40" s="1">
        <f t="shared" ref="T40:W40" si="8">AVERAGE(T29:T38)</f>
        <v>0.10650000000000001</v>
      </c>
      <c r="U40" s="1">
        <f t="shared" si="8"/>
        <v>0.11204999999999998</v>
      </c>
      <c r="V40" s="1">
        <f t="shared" si="8"/>
        <v>0.1234</v>
      </c>
      <c r="W40" s="1">
        <f t="shared" si="8"/>
        <v>0.12135</v>
      </c>
      <c r="X40" s="1">
        <f>AVERAGE(X29:X38)</f>
        <v>0.11715</v>
      </c>
      <c r="Y40" s="1">
        <f t="shared" ref="Y40:AA40" si="9">AVERAGE(Y29:Y38)</f>
        <v>0.11635</v>
      </c>
      <c r="Z40" s="1">
        <f t="shared" si="9"/>
        <v>0.11119999999999999</v>
      </c>
      <c r="AA40" s="1">
        <f t="shared" si="9"/>
        <v>9.5299999999999996E-2</v>
      </c>
    </row>
    <row r="41" spans="1:27" s="1" customFormat="1" x14ac:dyDescent="0.25">
      <c r="A41" s="1" t="s">
        <v>12</v>
      </c>
      <c r="B41" s="1">
        <f>_xlfn.STDEV.S(B29:B33)</f>
        <v>1.8165902124584966E-3</v>
      </c>
      <c r="C41" s="1">
        <f t="shared" ref="C41:I41" si="10">_xlfn.STDEV.S(C29:C33)</f>
        <v>2.4238399287081608E-3</v>
      </c>
      <c r="D41" s="1">
        <f t="shared" si="10"/>
        <v>3.0903074280724916E-3</v>
      </c>
      <c r="E41" s="1">
        <f t="shared" si="10"/>
        <v>4.3243496620879287E-3</v>
      </c>
      <c r="F41" s="1">
        <f t="shared" si="10"/>
        <v>1.2942179105544735E-3</v>
      </c>
      <c r="G41" s="1">
        <f t="shared" si="10"/>
        <v>2.0186629238186367E-3</v>
      </c>
      <c r="H41" s="1">
        <f t="shared" si="10"/>
        <v>2.4596747752497709E-3</v>
      </c>
      <c r="I41" s="1">
        <f t="shared" si="10"/>
        <v>5.5565276927232151E-3</v>
      </c>
    </row>
    <row r="42" spans="1:27" x14ac:dyDescent="0.25">
      <c r="K42">
        <v>6.8500000000000005E-2</v>
      </c>
      <c r="L42">
        <v>7.9500000000000001E-2</v>
      </c>
      <c r="M42">
        <v>8.7499999999999994E-2</v>
      </c>
      <c r="N42">
        <v>9.2999999999999999E-2</v>
      </c>
      <c r="O42">
        <v>8.9499999999999996E-2</v>
      </c>
      <c r="P42">
        <v>8.4000000000000005E-2</v>
      </c>
      <c r="Q42">
        <v>7.3999999999999996E-2</v>
      </c>
      <c r="R42">
        <v>6.6000000000000003E-2</v>
      </c>
    </row>
    <row r="43" spans="1:27" x14ac:dyDescent="0.25">
      <c r="B43" s="1"/>
      <c r="C43" s="1"/>
      <c r="D43" s="1"/>
      <c r="E43" s="1"/>
      <c r="F43" s="1"/>
      <c r="G43" s="1"/>
      <c r="H43" s="1"/>
      <c r="I43" s="1"/>
      <c r="K43">
        <v>7.0999999999999994E-2</v>
      </c>
      <c r="L43">
        <v>8.0500000000000002E-2</v>
      </c>
      <c r="M43">
        <v>9.0999999999999998E-2</v>
      </c>
      <c r="N43">
        <v>0.10249999999999999</v>
      </c>
      <c r="O43">
        <v>8.6499999999999994E-2</v>
      </c>
      <c r="P43">
        <v>8.3000000000000004E-2</v>
      </c>
      <c r="Q43">
        <v>7.4999999999999997E-2</v>
      </c>
      <c r="R43">
        <v>7.6999999999999999E-2</v>
      </c>
    </row>
    <row r="44" spans="1:27" x14ac:dyDescent="0.25">
      <c r="K44">
        <v>7.1999999999999995E-2</v>
      </c>
      <c r="L44">
        <v>7.5499999999999998E-2</v>
      </c>
      <c r="M44">
        <v>8.8999999999999996E-2</v>
      </c>
      <c r="N44">
        <v>9.1999999999999998E-2</v>
      </c>
      <c r="O44">
        <v>8.7499999999999994E-2</v>
      </c>
      <c r="P44">
        <v>8.1500000000000003E-2</v>
      </c>
      <c r="Q44">
        <v>8.2000000000000003E-2</v>
      </c>
      <c r="R44">
        <v>7.0000000000000007E-2</v>
      </c>
    </row>
    <row r="45" spans="1:27" x14ac:dyDescent="0.25">
      <c r="K45">
        <v>7.0499999999999993E-2</v>
      </c>
      <c r="L45">
        <v>7.8E-2</v>
      </c>
      <c r="M45">
        <v>9.1999999999999998E-2</v>
      </c>
      <c r="N45">
        <v>9.8000000000000004E-2</v>
      </c>
      <c r="O45">
        <v>8.7499999999999994E-2</v>
      </c>
      <c r="P45">
        <v>8.7999999999999995E-2</v>
      </c>
      <c r="Q45">
        <v>7.6499999999999999E-2</v>
      </c>
      <c r="R45">
        <v>7.0999999999999994E-2</v>
      </c>
    </row>
    <row r="46" spans="1:27" x14ac:dyDescent="0.25">
      <c r="K46">
        <v>7.0000000000000007E-2</v>
      </c>
      <c r="L46">
        <v>0.08</v>
      </c>
      <c r="M46">
        <v>8.5999999999999993E-2</v>
      </c>
      <c r="N46">
        <v>0.1045</v>
      </c>
      <c r="O46">
        <v>9.0999999999999998E-2</v>
      </c>
      <c r="P46">
        <v>8.3500000000000005E-2</v>
      </c>
      <c r="Q46">
        <v>7.6999999999999999E-2</v>
      </c>
      <c r="R46">
        <v>7.4999999999999997E-2</v>
      </c>
    </row>
    <row r="47" spans="1:27" x14ac:dyDescent="0.25">
      <c r="K47">
        <v>6.5500000000000003E-2</v>
      </c>
      <c r="L47">
        <v>7.3999999999999996E-2</v>
      </c>
      <c r="M47">
        <v>8.4500000000000006E-2</v>
      </c>
      <c r="N47">
        <v>7.9000000000000001E-2</v>
      </c>
      <c r="O47">
        <v>7.4999999999999997E-2</v>
      </c>
      <c r="P47">
        <v>8.4000000000000005E-2</v>
      </c>
      <c r="Q47">
        <v>6.9500000000000006E-2</v>
      </c>
      <c r="R47">
        <v>6.6000000000000003E-2</v>
      </c>
    </row>
    <row r="48" spans="1:27" x14ac:dyDescent="0.25">
      <c r="K48">
        <v>6.9500000000000006E-2</v>
      </c>
      <c r="L48">
        <v>7.3999999999999996E-2</v>
      </c>
      <c r="M48">
        <v>8.6499999999999994E-2</v>
      </c>
      <c r="N48">
        <v>7.9000000000000001E-2</v>
      </c>
      <c r="O48">
        <v>7.2999999999999995E-2</v>
      </c>
      <c r="P48">
        <v>8.7999999999999995E-2</v>
      </c>
      <c r="Q48">
        <v>7.1999999999999995E-2</v>
      </c>
      <c r="R48">
        <v>7.0000000000000007E-2</v>
      </c>
    </row>
    <row r="49" spans="2:18" x14ac:dyDescent="0.25">
      <c r="K49">
        <v>6.5000000000000002E-2</v>
      </c>
      <c r="L49">
        <v>7.1499999999999994E-2</v>
      </c>
      <c r="M49">
        <v>8.2000000000000003E-2</v>
      </c>
      <c r="N49">
        <v>8.0500000000000002E-2</v>
      </c>
      <c r="O49">
        <v>7.3999999999999996E-2</v>
      </c>
      <c r="P49">
        <v>8.5000000000000006E-2</v>
      </c>
      <c r="Q49">
        <v>6.9000000000000006E-2</v>
      </c>
      <c r="R49">
        <v>7.0999999999999994E-2</v>
      </c>
    </row>
    <row r="50" spans="2:18" x14ac:dyDescent="0.25">
      <c r="K50">
        <v>6.9000000000000006E-2</v>
      </c>
      <c r="L50">
        <v>7.1999999999999995E-2</v>
      </c>
      <c r="M50">
        <v>8.4500000000000006E-2</v>
      </c>
      <c r="N50">
        <v>8.2000000000000003E-2</v>
      </c>
      <c r="O50">
        <v>7.6499999999999999E-2</v>
      </c>
      <c r="P50">
        <v>8.3500000000000005E-2</v>
      </c>
      <c r="Q50">
        <v>6.9000000000000006E-2</v>
      </c>
      <c r="R50">
        <v>6.8500000000000005E-2</v>
      </c>
    </row>
    <row r="51" spans="2:18" x14ac:dyDescent="0.25">
      <c r="K51">
        <v>6.6500000000000004E-2</v>
      </c>
      <c r="L51">
        <v>7.1499999999999994E-2</v>
      </c>
      <c r="M51">
        <v>0.08</v>
      </c>
      <c r="N51">
        <v>8.1500000000000003E-2</v>
      </c>
      <c r="O51">
        <v>7.4999999999999997E-2</v>
      </c>
      <c r="P51">
        <v>8.6499999999999994E-2</v>
      </c>
      <c r="Q51">
        <v>6.8500000000000005E-2</v>
      </c>
      <c r="R51">
        <v>6.6000000000000003E-2</v>
      </c>
    </row>
    <row r="53" spans="2:18" x14ac:dyDescent="0.25">
      <c r="B53">
        <f>(K53+B12)/2</f>
        <v>4.6180555555555551E-2</v>
      </c>
      <c r="C53">
        <f t="shared" ref="C53:I53" si="11">(L53+C12)/2</f>
        <v>5.3769444444444439E-2</v>
      </c>
      <c r="D53">
        <f t="shared" si="11"/>
        <v>6.7122222222222222E-2</v>
      </c>
      <c r="E53">
        <f t="shared" si="11"/>
        <v>6.1849999999999988E-2</v>
      </c>
      <c r="F53">
        <f t="shared" si="11"/>
        <v>5.7969444444444435E-2</v>
      </c>
      <c r="G53">
        <f t="shared" si="11"/>
        <v>5.6822222222222218E-2</v>
      </c>
      <c r="H53">
        <f t="shared" si="11"/>
        <v>5.0236111111111113E-2</v>
      </c>
      <c r="I53">
        <f t="shared" si="11"/>
        <v>4.3052777777777787E-2</v>
      </c>
      <c r="K53" s="1">
        <f t="shared" ref="K53:R53" si="12">AVERAGE(K42:K51)</f>
        <v>6.8750000000000006E-2</v>
      </c>
      <c r="L53" s="1">
        <f t="shared" si="12"/>
        <v>7.5649999999999995E-2</v>
      </c>
      <c r="M53" s="1">
        <f t="shared" si="12"/>
        <v>8.6299999999999988E-2</v>
      </c>
      <c r="N53" s="1">
        <f t="shared" si="12"/>
        <v>8.9199999999999988E-2</v>
      </c>
      <c r="O53" s="1">
        <f t="shared" si="12"/>
        <v>8.1549999999999984E-2</v>
      </c>
      <c r="P53" s="1">
        <f t="shared" si="12"/>
        <v>8.4699999999999998E-2</v>
      </c>
      <c r="Q53" s="1">
        <f t="shared" si="12"/>
        <v>7.3249999999999996E-2</v>
      </c>
      <c r="R53" s="1">
        <f t="shared" si="12"/>
        <v>7.0050000000000015E-2</v>
      </c>
    </row>
    <row r="55" spans="2:18" x14ac:dyDescent="0.25">
      <c r="B55">
        <f>AVERAGE(B53:I53)</f>
        <v>5.4625347222222218E-2</v>
      </c>
    </row>
    <row r="56" spans="2:18" x14ac:dyDescent="0.25">
      <c r="B56">
        <f>K53-B53</f>
        <v>2.2569444444444454E-2</v>
      </c>
      <c r="C56">
        <f t="shared" ref="C56:I56" si="13">L53-C53</f>
        <v>2.1880555555555556E-2</v>
      </c>
      <c r="D56">
        <f t="shared" si="13"/>
        <v>1.9177777777777766E-2</v>
      </c>
      <c r="E56">
        <f t="shared" si="13"/>
        <v>2.7349999999999999E-2</v>
      </c>
      <c r="F56">
        <f t="shared" si="13"/>
        <v>2.3580555555555549E-2</v>
      </c>
      <c r="G56">
        <f t="shared" si="13"/>
        <v>2.7877777777777779E-2</v>
      </c>
      <c r="H56">
        <f t="shared" si="13"/>
        <v>2.3013888888888882E-2</v>
      </c>
      <c r="I56">
        <f t="shared" si="13"/>
        <v>2.6997222222222228E-2</v>
      </c>
      <c r="K56">
        <v>6.7500000000000004E-2</v>
      </c>
      <c r="L56">
        <v>0.06</v>
      </c>
      <c r="M56">
        <v>3.7499999999999999E-2</v>
      </c>
      <c r="N56">
        <v>5.7000000000000002E-2</v>
      </c>
      <c r="O56">
        <v>5.6000000000000001E-2</v>
      </c>
      <c r="P56">
        <v>6.3500000000000001E-2</v>
      </c>
      <c r="Q56">
        <v>6.5000000000000002E-2</v>
      </c>
      <c r="R56">
        <v>8.2000000000000003E-2</v>
      </c>
    </row>
    <row r="57" spans="2:18" x14ac:dyDescent="0.25">
      <c r="K57">
        <v>6.7500000000000004E-2</v>
      </c>
      <c r="L57">
        <v>6.2E-2</v>
      </c>
      <c r="M57">
        <v>3.9E-2</v>
      </c>
      <c r="N57">
        <v>5.6500000000000002E-2</v>
      </c>
      <c r="O57">
        <v>5.7000000000000002E-2</v>
      </c>
      <c r="P57">
        <v>6.6000000000000003E-2</v>
      </c>
      <c r="Q57">
        <v>6.7500000000000004E-2</v>
      </c>
      <c r="R57">
        <v>7.4999999999999997E-2</v>
      </c>
    </row>
    <row r="58" spans="2:18" x14ac:dyDescent="0.25">
      <c r="K58">
        <v>6.7000000000000004E-2</v>
      </c>
      <c r="L58">
        <v>5.9499999999999997E-2</v>
      </c>
      <c r="M58">
        <v>3.2500000000000001E-2</v>
      </c>
      <c r="N58">
        <v>5.3999999999999999E-2</v>
      </c>
      <c r="O58">
        <v>6.0999999999999999E-2</v>
      </c>
      <c r="P58">
        <v>6.6500000000000004E-2</v>
      </c>
      <c r="Q58">
        <v>6.9500000000000006E-2</v>
      </c>
      <c r="R58">
        <v>8.4500000000000006E-2</v>
      </c>
    </row>
    <row r="59" spans="2:18" x14ac:dyDescent="0.25">
      <c r="K59">
        <v>6.9000000000000006E-2</v>
      </c>
      <c r="L59">
        <v>6.2E-2</v>
      </c>
      <c r="M59">
        <v>3.6499999999999998E-2</v>
      </c>
      <c r="N59">
        <v>5.8500000000000003E-2</v>
      </c>
      <c r="O59">
        <v>6.0999999999999999E-2</v>
      </c>
      <c r="P59">
        <v>6.3500000000000001E-2</v>
      </c>
      <c r="Q59">
        <v>5.9499999999999997E-2</v>
      </c>
      <c r="R59">
        <v>7.4499999999999997E-2</v>
      </c>
    </row>
    <row r="60" spans="2:18" x14ac:dyDescent="0.25">
      <c r="K60">
        <v>6.5000000000000002E-2</v>
      </c>
      <c r="L60">
        <v>6.3500000000000001E-2</v>
      </c>
      <c r="M60">
        <v>3.5499999999999997E-2</v>
      </c>
      <c r="N60">
        <v>5.7000000000000002E-2</v>
      </c>
      <c r="O60">
        <v>5.5E-2</v>
      </c>
      <c r="P60">
        <v>5.8000000000000003E-2</v>
      </c>
      <c r="Q60">
        <v>6.2E-2</v>
      </c>
      <c r="R60">
        <v>7.85E-2</v>
      </c>
    </row>
    <row r="61" spans="2:18" x14ac:dyDescent="0.25">
      <c r="K61">
        <v>6.3E-2</v>
      </c>
      <c r="L61">
        <v>5.7000000000000002E-2</v>
      </c>
      <c r="M61">
        <v>5.3499999999999999E-2</v>
      </c>
      <c r="N61">
        <v>5.3999999999999999E-2</v>
      </c>
      <c r="O61">
        <v>5.1499999999999997E-2</v>
      </c>
      <c r="P61">
        <v>6.1499999999999999E-2</v>
      </c>
      <c r="Q61">
        <v>6.3500000000000001E-2</v>
      </c>
      <c r="R61">
        <v>7.0499999999999993E-2</v>
      </c>
    </row>
    <row r="62" spans="2:18" x14ac:dyDescent="0.25">
      <c r="K62">
        <v>6.8000000000000005E-2</v>
      </c>
      <c r="L62">
        <v>5.3499999999999999E-2</v>
      </c>
      <c r="M62">
        <v>4.65E-2</v>
      </c>
      <c r="N62">
        <v>5.5500000000000001E-2</v>
      </c>
      <c r="O62">
        <v>4.8500000000000001E-2</v>
      </c>
      <c r="P62">
        <v>5.6500000000000002E-2</v>
      </c>
      <c r="Q62">
        <v>6.0999999999999999E-2</v>
      </c>
      <c r="R62">
        <v>6.8000000000000005E-2</v>
      </c>
    </row>
    <row r="63" spans="2:18" x14ac:dyDescent="0.25">
      <c r="K63">
        <v>6.6500000000000004E-2</v>
      </c>
      <c r="L63">
        <v>5.2499999999999998E-2</v>
      </c>
      <c r="M63">
        <v>4.8000000000000001E-2</v>
      </c>
      <c r="N63">
        <v>5.6000000000000001E-2</v>
      </c>
      <c r="O63">
        <v>0.06</v>
      </c>
      <c r="P63">
        <v>6.0999999999999999E-2</v>
      </c>
      <c r="Q63">
        <v>6.0499999999999998E-2</v>
      </c>
      <c r="R63">
        <v>7.0000000000000007E-2</v>
      </c>
    </row>
    <row r="64" spans="2:18" x14ac:dyDescent="0.25">
      <c r="K64">
        <v>6.4000000000000001E-2</v>
      </c>
      <c r="L64">
        <v>5.2999999999999999E-2</v>
      </c>
      <c r="M64">
        <v>4.9500000000000002E-2</v>
      </c>
      <c r="N64">
        <v>5.0999999999999997E-2</v>
      </c>
      <c r="O64">
        <v>5.0500000000000003E-2</v>
      </c>
      <c r="P64">
        <v>5.2999999999999999E-2</v>
      </c>
      <c r="Q64">
        <v>5.6500000000000002E-2</v>
      </c>
      <c r="R64">
        <v>6.25E-2</v>
      </c>
    </row>
    <row r="65" spans="11:18" x14ac:dyDescent="0.25">
      <c r="M65">
        <v>5.1499999999999997E-2</v>
      </c>
    </row>
    <row r="66" spans="11:18" x14ac:dyDescent="0.25">
      <c r="K66" s="1">
        <f t="shared" ref="K66:N66" si="14">AVERAGE(K56:K64)</f>
        <v>6.63888888888889E-2</v>
      </c>
      <c r="L66" s="1">
        <f t="shared" si="14"/>
        <v>5.8111111111111113E-2</v>
      </c>
      <c r="M66" s="1">
        <f t="shared" si="14"/>
        <v>4.2055555555555547E-2</v>
      </c>
      <c r="N66" s="1">
        <f t="shared" si="14"/>
        <v>5.5500000000000001E-2</v>
      </c>
      <c r="O66" s="1">
        <f>AVERAGE(O56:O64)</f>
        <v>5.5611111111111104E-2</v>
      </c>
      <c r="P66" s="1">
        <f t="shared" ref="P66:R66" si="15">AVERAGE(P56:P64)</f>
        <v>6.1055555555555557E-2</v>
      </c>
      <c r="Q66" s="1">
        <f t="shared" si="15"/>
        <v>6.2777777777777766E-2</v>
      </c>
      <c r="R66" s="1">
        <f t="shared" si="15"/>
        <v>7.3944444444444438E-2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perch</dc:creator>
  <cp:lastModifiedBy>mrsl</cp:lastModifiedBy>
  <cp:lastPrinted>2012-06-25T20:34:56Z</cp:lastPrinted>
  <dcterms:created xsi:type="dcterms:W3CDTF">2012-06-22T23:48:55Z</dcterms:created>
  <dcterms:modified xsi:type="dcterms:W3CDTF">2012-07-09T21:34:44Z</dcterms:modified>
</cp:coreProperties>
</file>